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D84" i="1" l="1"/>
  <c r="D73" i="1"/>
  <c r="D72" i="1"/>
  <c r="G67" i="1"/>
  <c r="H67" i="1"/>
  <c r="G68" i="1"/>
  <c r="H68" i="1"/>
  <c r="F68" i="1"/>
  <c r="F67" i="1"/>
  <c r="G66" i="1"/>
  <c r="H66" i="1"/>
  <c r="F66" i="1"/>
  <c r="F63" i="1"/>
  <c r="G62" i="1"/>
  <c r="H62" i="1"/>
  <c r="I62" i="1"/>
  <c r="F62" i="1"/>
  <c r="G54" i="1"/>
  <c r="H54" i="1"/>
  <c r="I54" i="1"/>
  <c r="F54" i="1"/>
  <c r="D54" i="1"/>
  <c r="D52" i="1"/>
  <c r="H51" i="1"/>
  <c r="I51" i="1"/>
  <c r="G51" i="1"/>
  <c r="G50" i="1"/>
  <c r="H50" i="1"/>
  <c r="I50" i="1"/>
  <c r="F50" i="1"/>
  <c r="D50" i="1"/>
  <c r="G22" i="1"/>
  <c r="H22" i="1"/>
  <c r="I22" i="1"/>
  <c r="F22" i="1"/>
  <c r="G70" i="1" l="1"/>
  <c r="H70" i="1"/>
  <c r="I70" i="1"/>
  <c r="F70" i="1"/>
  <c r="G75" i="1"/>
  <c r="H75" i="1"/>
  <c r="I75" i="1"/>
  <c r="F75" i="1"/>
  <c r="G84" i="1"/>
  <c r="F84" i="1"/>
  <c r="D62" i="1"/>
  <c r="D51" i="1"/>
  <c r="D47" i="1"/>
  <c r="D39" i="1"/>
  <c r="D22" i="1"/>
</calcChain>
</file>

<file path=xl/sharedStrings.xml><?xml version="1.0" encoding="utf-8"?>
<sst xmlns="http://schemas.openxmlformats.org/spreadsheetml/2006/main" count="81" uniqueCount="59">
  <si>
    <t>Udvikling</t>
  </si>
  <si>
    <t xml:space="preserve"> </t>
  </si>
  <si>
    <t>Hensættelse Wireless</t>
  </si>
  <si>
    <t xml:space="preserve">Hensættelse Server </t>
  </si>
  <si>
    <t>Linie drift til skoler</t>
  </si>
  <si>
    <t>Forslag om 1 - 1 løsning (opstart det første år)</t>
  </si>
  <si>
    <t>Projektudgifter</t>
  </si>
  <si>
    <t>Løbende drift</t>
  </si>
  <si>
    <t>33% udskiftning</t>
  </si>
  <si>
    <t>Første år drift</t>
  </si>
  <si>
    <t>Løbende drift incl. udskiftning</t>
  </si>
  <si>
    <t>antal</t>
  </si>
  <si>
    <t>à pris</t>
  </si>
  <si>
    <t>I alt løbende drift</t>
  </si>
  <si>
    <r>
      <t xml:space="preserve">Drift software </t>
    </r>
    <r>
      <rPr>
        <sz val="8"/>
        <rFont val="Arial"/>
        <family val="2"/>
      </rPr>
      <t xml:space="preserve"> 1)</t>
    </r>
  </si>
  <si>
    <t>1) Intune, virus beskyttelse, BOYD printing</t>
  </si>
  <si>
    <t>2) Nuværende bærbare bruges til overbygnings elever som personlige maskiner</t>
  </si>
  <si>
    <t>Dok. 78584-15</t>
  </si>
  <si>
    <t>2016</t>
  </si>
  <si>
    <t>2017</t>
  </si>
  <si>
    <t>2018</t>
  </si>
  <si>
    <t>2019</t>
  </si>
  <si>
    <t>Faste driftsudgifter - 2016-</t>
  </si>
  <si>
    <t>Kurser og møder</t>
  </si>
  <si>
    <r>
      <t xml:space="preserve"> for 6 - 18 års området (skoler) - </t>
    </r>
    <r>
      <rPr>
        <i/>
        <sz val="10"/>
        <rFont val="Arial"/>
        <family val="2"/>
      </rPr>
      <t xml:space="preserve">Dagtilbud er </t>
    </r>
    <r>
      <rPr>
        <i/>
        <u/>
        <sz val="10"/>
        <rFont val="Arial"/>
        <family val="2"/>
      </rPr>
      <t>ikke indregnet</t>
    </r>
  </si>
  <si>
    <t>Budgetforslag vedr. ny visionsstrategi IT/digitalisering Børn og Unge</t>
  </si>
  <si>
    <t>Kompetenceudviklingskorps på Pædagogisk Central</t>
  </si>
  <si>
    <t>Kompetence udvikling (it-vejledere, pæd. styregruppe)</t>
  </si>
  <si>
    <r>
      <t xml:space="preserve">Små blå - HP stream book </t>
    </r>
    <r>
      <rPr>
        <sz val="8"/>
        <color theme="1"/>
        <rFont val="Arial"/>
        <family val="2"/>
      </rPr>
      <t>2)</t>
    </r>
  </si>
  <si>
    <t>BEMÆRK: 0 - 6 års området er ikke medregnet i ovenstående tal.</t>
  </si>
  <si>
    <t xml:space="preserve">incl. nedenstående </t>
  </si>
  <si>
    <t>IT/digitalisering Børn og Unge</t>
  </si>
  <si>
    <t>Budget fortsat drift bestående system</t>
  </si>
  <si>
    <t>Vedligehold udskiftning og nedskrivning</t>
  </si>
  <si>
    <t>Bærbare</t>
  </si>
  <si>
    <t>Stationære</t>
  </si>
  <si>
    <t>Wireless net</t>
  </si>
  <si>
    <t>Serverpark</t>
  </si>
  <si>
    <t>Drift fiberforbindelser til lokationerne</t>
  </si>
  <si>
    <t>Div. udgifter</t>
  </si>
  <si>
    <t>Drift software</t>
  </si>
  <si>
    <t>Kompetence udv.</t>
  </si>
  <si>
    <t>Udvikling/udbygning</t>
  </si>
  <si>
    <t>Tracking software</t>
  </si>
  <si>
    <t xml:space="preserve">Kurser </t>
  </si>
  <si>
    <t>Kompetence udvikling Pædagogisk Central</t>
  </si>
  <si>
    <t>Første 3 år - opstart</t>
  </si>
  <si>
    <t>Små blå - HP stream book</t>
  </si>
  <si>
    <t>Projekt udgifter</t>
  </si>
  <si>
    <t>Fortsat novell drift:</t>
  </si>
  <si>
    <t>Novell licenser</t>
  </si>
  <si>
    <t>VMWare</t>
  </si>
  <si>
    <t>Første år</t>
  </si>
  <si>
    <t>Løbende drift næste 2  år</t>
  </si>
  <si>
    <t>Herefter</t>
  </si>
  <si>
    <t>Løsning - Byod</t>
  </si>
  <si>
    <t>Overbygnings elever
30% med bringer</t>
  </si>
  <si>
    <t>Besparelse pr år</t>
  </si>
  <si>
    <t>Ajourført 9.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</si>
</sst>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&quot;kr.&quot;\ 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5" fontId="0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4" xfId="0" applyFont="1" applyBorder="1"/>
    <xf numFmtId="165" fontId="0" fillId="0" borderId="6" xfId="4" applyNumberFormat="1" applyFont="1" applyBorder="1"/>
    <xf numFmtId="165" fontId="0" fillId="0" borderId="7" xfId="4" applyNumberFormat="1" applyFont="1" applyBorder="1"/>
    <xf numFmtId="165" fontId="0" fillId="0" borderId="8" xfId="4" applyNumberFormat="1" applyFont="1" applyBorder="1"/>
    <xf numFmtId="0" fontId="0" fillId="0" borderId="6" xfId="0" applyBorder="1"/>
    <xf numFmtId="0" fontId="0" fillId="0" borderId="7" xfId="0" applyBorder="1"/>
    <xf numFmtId="0" fontId="5" fillId="0" borderId="3" xfId="0" applyFont="1" applyBorder="1"/>
    <xf numFmtId="0" fontId="5" fillId="0" borderId="4" xfId="0" applyFont="1" applyBorder="1"/>
    <xf numFmtId="0" fontId="8" fillId="0" borderId="0" xfId="0" applyFont="1"/>
    <xf numFmtId="165" fontId="5" fillId="0" borderId="0" xfId="4" applyNumberFormat="1" applyFont="1"/>
    <xf numFmtId="0" fontId="5" fillId="0" borderId="1" xfId="0" applyFont="1" applyBorder="1"/>
    <xf numFmtId="0" fontId="5" fillId="0" borderId="2" xfId="0" applyFont="1" applyBorder="1"/>
    <xf numFmtId="165" fontId="5" fillId="0" borderId="6" xfId="4" applyNumberFormat="1" applyFont="1" applyBorder="1"/>
    <xf numFmtId="0" fontId="5" fillId="0" borderId="5" xfId="0" applyFont="1" applyBorder="1"/>
    <xf numFmtId="165" fontId="5" fillId="0" borderId="7" xfId="4" applyNumberFormat="1" applyFont="1" applyBorder="1"/>
    <xf numFmtId="0" fontId="5" fillId="0" borderId="0" xfId="0" applyFont="1" applyBorder="1" applyAlignment="1">
      <alignment horizontal="right"/>
    </xf>
    <xf numFmtId="165" fontId="5" fillId="0" borderId="8" xfId="4" applyNumberFormat="1" applyFont="1" applyBorder="1"/>
    <xf numFmtId="0" fontId="5" fillId="0" borderId="0" xfId="0" applyFont="1" applyBorder="1"/>
    <xf numFmtId="166" fontId="9" fillId="0" borderId="0" xfId="5" applyNumberFormat="1" applyFont="1"/>
    <xf numFmtId="0" fontId="9" fillId="0" borderId="0" xfId="5" applyFont="1"/>
    <xf numFmtId="166" fontId="9" fillId="0" borderId="0" xfId="6" applyNumberFormat="1" applyFont="1"/>
    <xf numFmtId="0" fontId="9" fillId="0" borderId="7" xfId="5" applyFont="1" applyBorder="1"/>
    <xf numFmtId="0" fontId="9" fillId="0" borderId="8" xfId="5" applyFont="1" applyBorder="1"/>
    <xf numFmtId="0" fontId="0" fillId="0" borderId="8" xfId="0" applyBorder="1"/>
    <xf numFmtId="0" fontId="5" fillId="0" borderId="8" xfId="0" applyFont="1" applyBorder="1"/>
    <xf numFmtId="0" fontId="0" fillId="0" borderId="7" xfId="0" quotePrefix="1" applyBorder="1" applyAlignment="1">
      <alignment horizontal="center"/>
    </xf>
    <xf numFmtId="0" fontId="15" fillId="0" borderId="10" xfId="0" applyFont="1" applyBorder="1"/>
    <xf numFmtId="0" fontId="0" fillId="0" borderId="11" xfId="0" applyBorder="1"/>
    <xf numFmtId="165" fontId="0" fillId="0" borderId="9" xfId="4" applyNumberFormat="1" applyFont="1" applyBorder="1"/>
    <xf numFmtId="0" fontId="15" fillId="0" borderId="4" xfId="0" applyFont="1" applyBorder="1"/>
    <xf numFmtId="165" fontId="0" fillId="0" borderId="7" xfId="0" applyNumberFormat="1" applyBorder="1"/>
    <xf numFmtId="165" fontId="7" fillId="0" borderId="8" xfId="4" applyNumberFormat="1" applyFont="1" applyBorder="1"/>
    <xf numFmtId="0" fontId="12" fillId="0" borderId="3" xfId="5" applyFont="1" applyBorder="1"/>
    <xf numFmtId="0" fontId="12" fillId="0" borderId="0" xfId="5" applyFont="1" applyBorder="1"/>
    <xf numFmtId="0" fontId="13" fillId="0" borderId="0" xfId="5" applyFont="1"/>
    <xf numFmtId="0" fontId="14" fillId="0" borderId="4" xfId="5" applyFont="1" applyBorder="1"/>
    <xf numFmtId="0" fontId="12" fillId="0" borderId="5" xfId="5" applyFont="1" applyBorder="1"/>
    <xf numFmtId="0" fontId="14" fillId="0" borderId="3" xfId="5" applyFont="1" applyBorder="1"/>
    <xf numFmtId="0" fontId="16" fillId="0" borderId="3" xfId="5" applyFont="1" applyBorder="1"/>
    <xf numFmtId="0" fontId="12" fillId="0" borderId="3" xfId="5" applyFont="1" applyBorder="1" applyAlignment="1">
      <alignment wrapText="1"/>
    </xf>
    <xf numFmtId="165" fontId="5" fillId="0" borderId="8" xfId="0" applyNumberFormat="1" applyFont="1" applyBorder="1"/>
    <xf numFmtId="0" fontId="12" fillId="0" borderId="4" xfId="5" applyFont="1" applyBorder="1"/>
    <xf numFmtId="0" fontId="5" fillId="0" borderId="6" xfId="0" applyFont="1" applyBorder="1"/>
    <xf numFmtId="165" fontId="5" fillId="0" borderId="7" xfId="0" applyNumberFormat="1" applyFont="1" applyBorder="1"/>
    <xf numFmtId="0" fontId="12" fillId="0" borderId="1" xfId="5" applyFont="1" applyBorder="1"/>
    <xf numFmtId="0" fontId="12" fillId="0" borderId="2" xfId="5" applyFont="1" applyBorder="1"/>
    <xf numFmtId="165" fontId="5" fillId="0" borderId="5" xfId="4" applyNumberFormat="1" applyFont="1" applyBorder="1"/>
    <xf numFmtId="0" fontId="6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</cellXfs>
  <cellStyles count="7">
    <cellStyle name="Komma" xfId="1" builtinId="3"/>
    <cellStyle name="Komma 2" xfId="3"/>
    <cellStyle name="Komma 2 2" xfId="6"/>
    <cellStyle name="Komma 3" xfId="4"/>
    <cellStyle name="Normal" xfId="0" builtinId="0"/>
    <cellStyle name="Normal 2" xfId="2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49" zoomScaleNormal="100" workbookViewId="0">
      <selection activeCell="D85" sqref="D85"/>
    </sheetView>
  </sheetViews>
  <sheetFormatPr defaultRowHeight="12.75" x14ac:dyDescent="0.2"/>
  <cols>
    <col min="1" max="1" width="49.42578125" customWidth="1"/>
    <col min="4" max="4" width="11.28515625" style="1" bestFit="1" customWidth="1"/>
    <col min="5" max="5" width="3.42578125" customWidth="1"/>
    <col min="6" max="9" width="12.42578125" customWidth="1"/>
  </cols>
  <sheetData>
    <row r="1" spans="1:9" ht="15.75" x14ac:dyDescent="0.25">
      <c r="A1" s="4" t="s">
        <v>31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61" t="s">
        <v>32</v>
      </c>
      <c r="B3" s="3"/>
      <c r="C3" s="3"/>
      <c r="D3" s="3"/>
      <c r="E3" s="3"/>
      <c r="F3" s="3"/>
      <c r="G3" s="3"/>
      <c r="H3" s="3"/>
      <c r="I3" s="3"/>
    </row>
    <row r="4" spans="1:9" x14ac:dyDescent="0.2">
      <c r="A4" s="10"/>
      <c r="B4" s="10"/>
      <c r="C4" s="10"/>
      <c r="D4" s="62"/>
      <c r="E4" s="10"/>
      <c r="F4" s="10"/>
      <c r="G4" s="10"/>
      <c r="H4" s="10"/>
      <c r="I4" s="10"/>
    </row>
    <row r="5" spans="1:9" x14ac:dyDescent="0.2">
      <c r="A5" s="7"/>
      <c r="B5" s="8"/>
      <c r="C5" s="8"/>
      <c r="D5" s="15"/>
      <c r="E5" s="8"/>
      <c r="F5" s="18"/>
      <c r="G5" s="18"/>
      <c r="H5" s="18"/>
      <c r="I5" s="18"/>
    </row>
    <row r="6" spans="1:9" x14ac:dyDescent="0.2">
      <c r="A6" s="43" t="s">
        <v>33</v>
      </c>
      <c r="B6" s="13"/>
      <c r="C6" s="13"/>
      <c r="D6" s="16"/>
      <c r="E6" s="13"/>
      <c r="F6" s="39" t="s">
        <v>18</v>
      </c>
      <c r="G6" s="39" t="s">
        <v>19</v>
      </c>
      <c r="H6" s="39" t="s">
        <v>20</v>
      </c>
      <c r="I6" s="39" t="s">
        <v>21</v>
      </c>
    </row>
    <row r="7" spans="1:9" x14ac:dyDescent="0.2">
      <c r="A7" s="20" t="s">
        <v>34</v>
      </c>
      <c r="B7" s="10"/>
      <c r="C7" s="10"/>
      <c r="D7" s="17">
        <v>2800000</v>
      </c>
      <c r="E7" s="3"/>
      <c r="F7" s="37"/>
      <c r="G7" s="37"/>
      <c r="H7" s="37"/>
      <c r="I7" s="37"/>
    </row>
    <row r="8" spans="1:9" x14ac:dyDescent="0.2">
      <c r="A8" s="20" t="s">
        <v>35</v>
      </c>
      <c r="B8" s="10"/>
      <c r="C8" s="10"/>
      <c r="D8" s="17">
        <v>400000</v>
      </c>
      <c r="E8" s="3"/>
      <c r="F8" s="37"/>
      <c r="G8" s="37"/>
      <c r="H8" s="37"/>
      <c r="I8" s="37"/>
    </row>
    <row r="9" spans="1:9" x14ac:dyDescent="0.2">
      <c r="A9" s="20" t="s">
        <v>36</v>
      </c>
      <c r="B9" s="10"/>
      <c r="C9" s="10"/>
      <c r="D9" s="17">
        <v>550000</v>
      </c>
      <c r="E9" s="3"/>
      <c r="F9" s="37"/>
      <c r="G9" s="37"/>
      <c r="H9" s="37"/>
      <c r="I9" s="37"/>
    </row>
    <row r="10" spans="1:9" x14ac:dyDescent="0.2">
      <c r="A10" s="20" t="s">
        <v>37</v>
      </c>
      <c r="B10" s="10"/>
      <c r="C10" s="10"/>
      <c r="D10" s="17">
        <v>150000</v>
      </c>
      <c r="E10" s="3"/>
      <c r="F10" s="37"/>
      <c r="G10" s="37"/>
      <c r="H10" s="37"/>
      <c r="I10" s="37"/>
    </row>
    <row r="11" spans="1:9" x14ac:dyDescent="0.2">
      <c r="A11" s="20"/>
      <c r="B11" s="10"/>
      <c r="C11" s="10"/>
      <c r="D11" s="17"/>
      <c r="E11" s="3"/>
      <c r="F11" s="37"/>
      <c r="G11" s="37"/>
      <c r="H11" s="37"/>
      <c r="I11" s="37"/>
    </row>
    <row r="12" spans="1:9" x14ac:dyDescent="0.2">
      <c r="A12" s="20" t="s">
        <v>38</v>
      </c>
      <c r="B12" s="10"/>
      <c r="C12" s="10"/>
      <c r="D12" s="17">
        <v>350000</v>
      </c>
      <c r="E12" s="3"/>
      <c r="F12" s="37"/>
      <c r="G12" s="37"/>
      <c r="H12" s="37"/>
      <c r="I12" s="37"/>
    </row>
    <row r="13" spans="1:9" x14ac:dyDescent="0.2">
      <c r="A13" s="20"/>
      <c r="B13" s="10"/>
      <c r="C13" s="10"/>
      <c r="D13" s="17"/>
      <c r="E13" s="3"/>
      <c r="F13" s="37"/>
      <c r="G13" s="37"/>
      <c r="H13" s="37"/>
      <c r="I13" s="37"/>
    </row>
    <row r="14" spans="1:9" x14ac:dyDescent="0.2">
      <c r="A14" s="40" t="s">
        <v>39</v>
      </c>
      <c r="B14" s="41"/>
      <c r="C14" s="41"/>
      <c r="D14" s="42"/>
      <c r="E14" s="3"/>
      <c r="F14" s="37"/>
      <c r="G14" s="37"/>
      <c r="H14" s="37"/>
      <c r="I14" s="37"/>
    </row>
    <row r="15" spans="1:9" x14ac:dyDescent="0.2">
      <c r="A15" s="20" t="s">
        <v>40</v>
      </c>
      <c r="B15" s="10"/>
      <c r="C15" s="10"/>
      <c r="D15" s="17">
        <v>400000</v>
      </c>
      <c r="E15" s="3"/>
      <c r="F15" s="37"/>
      <c r="G15" s="37"/>
      <c r="H15" s="37"/>
      <c r="I15" s="37"/>
    </row>
    <row r="16" spans="1:9" x14ac:dyDescent="0.2">
      <c r="A16" s="20" t="s">
        <v>41</v>
      </c>
      <c r="B16" s="10"/>
      <c r="C16" s="10"/>
      <c r="D16" s="17">
        <v>160000</v>
      </c>
      <c r="E16" s="3"/>
      <c r="F16" s="37"/>
      <c r="G16" s="37"/>
      <c r="H16" s="37"/>
      <c r="I16" s="37"/>
    </row>
    <row r="17" spans="1:9" x14ac:dyDescent="0.2">
      <c r="A17" s="20" t="s">
        <v>42</v>
      </c>
      <c r="B17" s="10"/>
      <c r="C17" s="10"/>
      <c r="D17" s="17">
        <v>200000</v>
      </c>
      <c r="E17" s="3"/>
      <c r="F17" s="37"/>
      <c r="G17" s="37"/>
      <c r="H17" s="37"/>
      <c r="I17" s="37"/>
    </row>
    <row r="18" spans="1:9" x14ac:dyDescent="0.2">
      <c r="A18" s="20" t="s">
        <v>43</v>
      </c>
      <c r="B18" s="10"/>
      <c r="C18" s="10"/>
      <c r="D18" s="17">
        <v>100000</v>
      </c>
      <c r="E18" s="3"/>
      <c r="F18" s="37"/>
      <c r="G18" s="37"/>
      <c r="H18" s="37"/>
      <c r="I18" s="37"/>
    </row>
    <row r="19" spans="1:9" s="2" customFormat="1" x14ac:dyDescent="0.2">
      <c r="A19" s="20" t="s">
        <v>44</v>
      </c>
      <c r="B19" s="10"/>
      <c r="C19" s="10"/>
      <c r="D19" s="17">
        <v>75000</v>
      </c>
      <c r="E19" s="3"/>
      <c r="F19" s="37"/>
      <c r="G19" s="37"/>
      <c r="H19" s="37"/>
      <c r="I19" s="37"/>
    </row>
    <row r="20" spans="1:9" s="2" customFormat="1" x14ac:dyDescent="0.2">
      <c r="A20" s="20" t="s">
        <v>45</v>
      </c>
      <c r="B20" s="10"/>
      <c r="C20" s="10"/>
      <c r="D20" s="45">
        <v>250000</v>
      </c>
      <c r="E20" s="3"/>
      <c r="F20" s="37"/>
      <c r="G20" s="37"/>
      <c r="H20" s="37"/>
      <c r="I20" s="37"/>
    </row>
    <row r="21" spans="1:9" s="2" customFormat="1" x14ac:dyDescent="0.2">
      <c r="A21" s="24"/>
      <c r="B21" s="8"/>
      <c r="C21" s="8"/>
      <c r="D21" s="15"/>
      <c r="E21" s="3"/>
      <c r="F21" s="18"/>
      <c r="G21" s="18"/>
      <c r="H21" s="18"/>
      <c r="I21" s="18"/>
    </row>
    <row r="22" spans="1:9" s="2" customFormat="1" x14ac:dyDescent="0.2">
      <c r="A22" s="12"/>
      <c r="B22" s="13"/>
      <c r="C22" s="13"/>
      <c r="D22" s="16">
        <f>SUM(D7:D21)</f>
        <v>5435000</v>
      </c>
      <c r="E22" s="3"/>
      <c r="F22" s="44">
        <f>$D$22</f>
        <v>5435000</v>
      </c>
      <c r="G22" s="44">
        <f t="shared" ref="G22:I22" si="0">$D$22</f>
        <v>5435000</v>
      </c>
      <c r="H22" s="44">
        <f t="shared" si="0"/>
        <v>5435000</v>
      </c>
      <c r="I22" s="44">
        <f t="shared" si="0"/>
        <v>5435000</v>
      </c>
    </row>
    <row r="23" spans="1:9" s="31" customFormat="1" x14ac:dyDescent="0.2">
      <c r="D23" s="63"/>
    </row>
    <row r="24" spans="1:9" s="2" customFormat="1" ht="15.75" x14ac:dyDescent="0.25">
      <c r="A24" s="4" t="s">
        <v>25</v>
      </c>
      <c r="B24" s="3"/>
      <c r="C24" s="3"/>
      <c r="D24" s="3"/>
      <c r="E24" s="3"/>
      <c r="F24" s="3"/>
      <c r="G24" s="3"/>
      <c r="H24" s="3"/>
      <c r="I24" s="3"/>
    </row>
    <row r="25" spans="1:9" s="2" customFormat="1" x14ac:dyDescent="0.2">
      <c r="A25" s="5" t="s">
        <v>24</v>
      </c>
      <c r="B25" s="3"/>
      <c r="C25" s="3"/>
      <c r="D25" s="3"/>
      <c r="E25" s="3"/>
      <c r="F25" s="3"/>
      <c r="G25" s="3"/>
      <c r="H25" s="3"/>
      <c r="I25" s="3"/>
    </row>
    <row r="26" spans="1:9" s="2" customFormat="1" x14ac:dyDescent="0.2">
      <c r="A26" s="3"/>
      <c r="B26" s="3"/>
      <c r="C26" s="3"/>
      <c r="D26" s="3"/>
      <c r="E26" s="3"/>
      <c r="F26" s="10"/>
      <c r="G26" s="10"/>
      <c r="H26" s="10"/>
      <c r="I26" s="10"/>
    </row>
    <row r="27" spans="1:9" s="2" customFormat="1" x14ac:dyDescent="0.2">
      <c r="A27" s="7"/>
      <c r="B27" s="8"/>
      <c r="C27" s="8"/>
      <c r="D27" s="15"/>
      <c r="E27" s="3"/>
      <c r="F27" s="18"/>
      <c r="G27" s="18"/>
      <c r="H27" s="18"/>
      <c r="I27" s="18"/>
    </row>
    <row r="28" spans="1:9" s="2" customFormat="1" x14ac:dyDescent="0.2">
      <c r="A28" s="14" t="s">
        <v>22</v>
      </c>
      <c r="B28" s="13"/>
      <c r="C28" s="13"/>
      <c r="D28" s="16"/>
      <c r="E28" s="3"/>
      <c r="F28" s="39" t="s">
        <v>18</v>
      </c>
      <c r="G28" s="39" t="s">
        <v>19</v>
      </c>
      <c r="H28" s="39" t="s">
        <v>20</v>
      </c>
      <c r="I28" s="39" t="s">
        <v>21</v>
      </c>
    </row>
    <row r="29" spans="1:9" s="2" customFormat="1" x14ac:dyDescent="0.2">
      <c r="A29" s="11"/>
      <c r="B29" s="10"/>
      <c r="C29" s="10"/>
      <c r="D29" s="17"/>
      <c r="E29" s="3"/>
      <c r="F29" s="37"/>
      <c r="G29" s="37"/>
      <c r="H29" s="37"/>
      <c r="I29" s="37"/>
    </row>
    <row r="30" spans="1:9" s="2" customFormat="1" x14ac:dyDescent="0.2">
      <c r="A30" s="11" t="s">
        <v>0</v>
      </c>
      <c r="B30" s="10"/>
      <c r="C30" s="10"/>
      <c r="D30" s="17">
        <v>200000</v>
      </c>
      <c r="E30" s="3"/>
      <c r="F30" s="37"/>
      <c r="G30" s="37"/>
      <c r="H30" s="37"/>
      <c r="I30" s="37"/>
    </row>
    <row r="31" spans="1:9" s="2" customFormat="1" x14ac:dyDescent="0.2">
      <c r="A31" s="20" t="s">
        <v>14</v>
      </c>
      <c r="B31" s="10"/>
      <c r="C31" s="10"/>
      <c r="D31" s="17">
        <v>300000</v>
      </c>
      <c r="E31" s="3" t="s">
        <v>1</v>
      </c>
      <c r="F31" s="37"/>
      <c r="G31" s="37"/>
      <c r="H31" s="37"/>
      <c r="I31" s="37"/>
    </row>
    <row r="32" spans="1:9" s="2" customFormat="1" x14ac:dyDescent="0.2">
      <c r="A32" s="11" t="s">
        <v>2</v>
      </c>
      <c r="B32" s="10"/>
      <c r="C32" s="10"/>
      <c r="D32" s="17">
        <v>550000</v>
      </c>
      <c r="E32" s="3"/>
      <c r="F32" s="37"/>
      <c r="G32" s="37"/>
      <c r="H32" s="37"/>
      <c r="I32" s="37"/>
    </row>
    <row r="33" spans="1:9" s="2" customFormat="1" x14ac:dyDescent="0.2">
      <c r="A33" s="11" t="s">
        <v>3</v>
      </c>
      <c r="B33" s="10"/>
      <c r="C33" s="10"/>
      <c r="D33" s="17">
        <v>50000</v>
      </c>
      <c r="E33" s="3"/>
      <c r="F33" s="37"/>
      <c r="G33" s="37"/>
      <c r="H33" s="37"/>
      <c r="I33" s="37"/>
    </row>
    <row r="34" spans="1:9" s="2" customFormat="1" x14ac:dyDescent="0.2">
      <c r="A34" s="11" t="s">
        <v>4</v>
      </c>
      <c r="B34" s="10"/>
      <c r="C34" s="10"/>
      <c r="D34" s="17">
        <v>350000</v>
      </c>
      <c r="E34" s="3"/>
      <c r="F34" s="37"/>
      <c r="G34" s="37"/>
      <c r="H34" s="37"/>
      <c r="I34" s="37"/>
    </row>
    <row r="35" spans="1:9" s="2" customFormat="1" x14ac:dyDescent="0.2">
      <c r="A35" s="20" t="s">
        <v>23</v>
      </c>
      <c r="B35" s="10"/>
      <c r="C35" s="10"/>
      <c r="D35" s="17">
        <v>75000</v>
      </c>
      <c r="E35" s="3"/>
      <c r="F35" s="37"/>
      <c r="G35" s="37"/>
      <c r="H35" s="37"/>
      <c r="I35" s="37"/>
    </row>
    <row r="36" spans="1:9" s="2" customFormat="1" x14ac:dyDescent="0.2">
      <c r="A36" s="20" t="s">
        <v>27</v>
      </c>
      <c r="B36" s="10"/>
      <c r="C36" s="10"/>
      <c r="D36" s="17">
        <v>160000</v>
      </c>
      <c r="E36" s="3"/>
      <c r="F36" s="37"/>
      <c r="G36" s="37"/>
      <c r="H36" s="37"/>
      <c r="I36" s="37"/>
    </row>
    <row r="37" spans="1:9" s="2" customFormat="1" x14ac:dyDescent="0.2">
      <c r="A37" s="20" t="s">
        <v>26</v>
      </c>
      <c r="B37" s="10"/>
      <c r="C37" s="10"/>
      <c r="D37" s="45">
        <v>750000</v>
      </c>
      <c r="E37" s="3"/>
      <c r="F37" s="37"/>
      <c r="G37" s="37"/>
      <c r="H37" s="37"/>
      <c r="I37" s="37"/>
    </row>
    <row r="38" spans="1:9" s="2" customFormat="1" x14ac:dyDescent="0.2">
      <c r="A38" s="7"/>
      <c r="B38" s="8"/>
      <c r="C38" s="8"/>
      <c r="D38" s="18"/>
      <c r="E38" s="3"/>
      <c r="F38" s="18"/>
      <c r="G38" s="18"/>
      <c r="H38" s="18"/>
      <c r="I38" s="18"/>
    </row>
    <row r="39" spans="1:9" s="2" customFormat="1" x14ac:dyDescent="0.2">
      <c r="A39" s="21" t="s">
        <v>13</v>
      </c>
      <c r="B39" s="13"/>
      <c r="C39" s="13"/>
      <c r="D39" s="44">
        <f>SUM(D30:D38)</f>
        <v>2435000</v>
      </c>
      <c r="E39" s="3"/>
      <c r="F39" s="19" t="s">
        <v>30</v>
      </c>
      <c r="G39" s="19"/>
      <c r="H39" s="19"/>
      <c r="I39" s="19"/>
    </row>
    <row r="40" spans="1:9" s="2" customFormat="1" x14ac:dyDescent="0.2">
      <c r="A40" s="22" t="s">
        <v>15</v>
      </c>
      <c r="B40" s="3"/>
      <c r="C40" s="3"/>
      <c r="D40" s="3"/>
      <c r="E40" s="3"/>
      <c r="F40" s="10"/>
      <c r="G40" s="10"/>
      <c r="H40" s="10"/>
      <c r="I40" s="10"/>
    </row>
    <row r="41" spans="1:9" s="2" customFormat="1" x14ac:dyDescent="0.2">
      <c r="A41" s="22"/>
      <c r="B41" s="3"/>
      <c r="C41" s="3"/>
      <c r="D41" s="3"/>
      <c r="E41" s="3"/>
      <c r="F41" s="10"/>
      <c r="G41" s="10"/>
      <c r="H41" s="10"/>
      <c r="I41" s="10"/>
    </row>
    <row r="42" spans="1:9" s="2" customFormat="1" x14ac:dyDescent="0.2">
      <c r="A42" s="5"/>
      <c r="B42" s="5"/>
      <c r="C42" s="5"/>
      <c r="D42" s="23"/>
      <c r="E42" s="5"/>
      <c r="F42" s="31"/>
      <c r="G42" s="31"/>
      <c r="H42" s="31"/>
      <c r="I42" s="31"/>
    </row>
    <row r="43" spans="1:9" s="2" customFormat="1" x14ac:dyDescent="0.2">
      <c r="A43" s="24"/>
      <c r="B43" s="25"/>
      <c r="C43" s="25"/>
      <c r="D43" s="26"/>
      <c r="E43" s="5"/>
      <c r="F43" s="18"/>
      <c r="G43" s="18"/>
      <c r="H43" s="18"/>
      <c r="I43" s="18"/>
    </row>
    <row r="44" spans="1:9" s="2" customFormat="1" x14ac:dyDescent="0.2">
      <c r="A44" s="14" t="s">
        <v>5</v>
      </c>
      <c r="B44" s="27"/>
      <c r="C44" s="27"/>
      <c r="D44" s="28"/>
      <c r="E44" s="5"/>
      <c r="F44" s="39" t="s">
        <v>18</v>
      </c>
      <c r="G44" s="39" t="s">
        <v>19</v>
      </c>
      <c r="H44" s="39" t="s">
        <v>20</v>
      </c>
      <c r="I44" s="39" t="s">
        <v>21</v>
      </c>
    </row>
    <row r="45" spans="1:9" s="2" customFormat="1" x14ac:dyDescent="0.2">
      <c r="A45" s="9"/>
      <c r="B45" s="29" t="s">
        <v>11</v>
      </c>
      <c r="C45" s="29" t="s">
        <v>12</v>
      </c>
      <c r="D45" s="30"/>
      <c r="E45" s="5"/>
      <c r="F45" s="38"/>
      <c r="G45" s="38"/>
      <c r="H45" s="38"/>
      <c r="I45" s="38"/>
    </row>
    <row r="46" spans="1:9" s="2" customFormat="1" x14ac:dyDescent="0.2">
      <c r="A46" s="20"/>
      <c r="B46" s="31"/>
      <c r="C46" s="31"/>
      <c r="D46" s="30"/>
      <c r="E46" s="5"/>
      <c r="F46" s="38"/>
      <c r="G46" s="38"/>
      <c r="H46" s="38"/>
      <c r="I46" s="38"/>
    </row>
    <row r="47" spans="1:9" s="2" customFormat="1" x14ac:dyDescent="0.2">
      <c r="A47" s="46" t="s">
        <v>28</v>
      </c>
      <c r="B47" s="47">
        <v>3500</v>
      </c>
      <c r="C47" s="47">
        <v>1800</v>
      </c>
      <c r="D47" s="30">
        <f>B47*C47</f>
        <v>6300000</v>
      </c>
      <c r="E47" s="32"/>
      <c r="F47" s="54">
        <v>6300000</v>
      </c>
      <c r="G47" s="38"/>
      <c r="H47" s="38"/>
      <c r="I47" s="38"/>
    </row>
    <row r="48" spans="1:9" s="2" customFormat="1" x14ac:dyDescent="0.2">
      <c r="A48" s="46" t="s">
        <v>6</v>
      </c>
      <c r="B48" s="47"/>
      <c r="C48" s="47"/>
      <c r="D48" s="30">
        <v>200000</v>
      </c>
      <c r="E48" s="32"/>
      <c r="F48" s="54">
        <v>200000</v>
      </c>
      <c r="G48" s="38"/>
      <c r="H48" s="38"/>
      <c r="I48" s="38"/>
    </row>
    <row r="49" spans="1:9" s="2" customFormat="1" x14ac:dyDescent="0.2">
      <c r="A49" s="20"/>
      <c r="B49" s="31"/>
      <c r="C49" s="31"/>
      <c r="D49" s="30"/>
      <c r="E49" s="5"/>
      <c r="F49" s="38"/>
      <c r="G49" s="38"/>
      <c r="H49" s="38"/>
      <c r="I49" s="38"/>
    </row>
    <row r="50" spans="1:9" s="2" customFormat="1" x14ac:dyDescent="0.2">
      <c r="A50" s="46" t="s">
        <v>7</v>
      </c>
      <c r="B50" s="47"/>
      <c r="C50" s="47"/>
      <c r="D50" s="30">
        <f>D39</f>
        <v>2435000</v>
      </c>
      <c r="E50" s="32"/>
      <c r="F50" s="54">
        <f>$D$50</f>
        <v>2435000</v>
      </c>
      <c r="G50" s="54">
        <f t="shared" ref="G50:I50" si="1">$D$50</f>
        <v>2435000</v>
      </c>
      <c r="H50" s="54">
        <f t="shared" si="1"/>
        <v>2435000</v>
      </c>
      <c r="I50" s="54">
        <f t="shared" si="1"/>
        <v>2435000</v>
      </c>
    </row>
    <row r="51" spans="1:9" s="2" customFormat="1" x14ac:dyDescent="0.2">
      <c r="A51" s="46" t="s">
        <v>8</v>
      </c>
      <c r="B51" s="47">
        <v>2000</v>
      </c>
      <c r="C51" s="47">
        <v>1800</v>
      </c>
      <c r="D51" s="30">
        <f>B51*C51</f>
        <v>3600000</v>
      </c>
      <c r="E51" s="34"/>
      <c r="F51" s="54"/>
      <c r="G51" s="54">
        <f>$D$51</f>
        <v>3600000</v>
      </c>
      <c r="H51" s="54">
        <f t="shared" ref="H51:I51" si="2">$D$51</f>
        <v>3600000</v>
      </c>
      <c r="I51" s="54">
        <f t="shared" si="2"/>
        <v>3600000</v>
      </c>
    </row>
    <row r="52" spans="1:9" s="2" customFormat="1" x14ac:dyDescent="0.2">
      <c r="A52" s="46" t="s">
        <v>10</v>
      </c>
      <c r="B52" s="47"/>
      <c r="C52" s="47"/>
      <c r="D52" s="30">
        <f>SUM(D50:D51)</f>
        <v>6035000</v>
      </c>
      <c r="E52" s="32"/>
      <c r="F52" s="38"/>
      <c r="G52" s="38"/>
      <c r="H52" s="38"/>
      <c r="I52" s="38"/>
    </row>
    <row r="53" spans="1:9" s="2" customFormat="1" x14ac:dyDescent="0.2">
      <c r="A53" s="24"/>
      <c r="B53" s="25"/>
      <c r="C53" s="25"/>
      <c r="D53" s="26"/>
      <c r="E53" s="5"/>
      <c r="F53" s="56"/>
      <c r="G53" s="56"/>
      <c r="H53" s="56"/>
      <c r="I53" s="56"/>
    </row>
    <row r="54" spans="1:9" s="2" customFormat="1" x14ac:dyDescent="0.2">
      <c r="A54" s="55" t="s">
        <v>9</v>
      </c>
      <c r="B54" s="50"/>
      <c r="C54" s="50"/>
      <c r="D54" s="28">
        <f>SUM(D47:D50)</f>
        <v>8935000</v>
      </c>
      <c r="E54" s="32"/>
      <c r="F54" s="57">
        <f>SUM(F45:F53)</f>
        <v>8935000</v>
      </c>
      <c r="G54" s="57">
        <f t="shared" ref="G54:I54" si="3">SUM(G45:G53)</f>
        <v>6035000</v>
      </c>
      <c r="H54" s="57">
        <f t="shared" si="3"/>
        <v>6035000</v>
      </c>
      <c r="I54" s="57">
        <f t="shared" si="3"/>
        <v>6035000</v>
      </c>
    </row>
    <row r="55" spans="1:9" s="2" customFormat="1" x14ac:dyDescent="0.2">
      <c r="A55" s="48" t="s">
        <v>16</v>
      </c>
      <c r="B55" s="5"/>
      <c r="C55" s="5"/>
      <c r="D55" s="23"/>
      <c r="E55" s="5"/>
      <c r="F55" s="31"/>
      <c r="G55" s="31"/>
      <c r="H55" s="31"/>
      <c r="I55" s="31"/>
    </row>
    <row r="56" spans="1:9" s="2" customFormat="1" x14ac:dyDescent="0.2">
      <c r="A56" s="48"/>
      <c r="B56" s="5"/>
      <c r="C56" s="5"/>
      <c r="D56" s="23"/>
      <c r="E56" s="5"/>
      <c r="F56" s="31"/>
      <c r="G56" s="31"/>
      <c r="H56" s="31"/>
      <c r="I56" s="31"/>
    </row>
    <row r="57" spans="1:9" s="2" customFormat="1" x14ac:dyDescent="0.2">
      <c r="A57" s="5"/>
      <c r="B57" s="5"/>
      <c r="C57" s="5"/>
      <c r="D57" s="23"/>
      <c r="E57" s="5"/>
      <c r="F57" s="31"/>
      <c r="G57" s="31"/>
      <c r="H57" s="31"/>
      <c r="I57" s="31"/>
    </row>
    <row r="58" spans="1:9" s="2" customFormat="1" x14ac:dyDescent="0.2">
      <c r="A58" s="24"/>
      <c r="B58" s="25"/>
      <c r="C58" s="25"/>
      <c r="D58" s="26"/>
      <c r="E58" s="5"/>
      <c r="F58" s="18"/>
      <c r="G58" s="18"/>
      <c r="H58" s="18"/>
      <c r="I58" s="18"/>
    </row>
    <row r="59" spans="1:9" s="2" customFormat="1" x14ac:dyDescent="0.2">
      <c r="A59" s="49" t="s">
        <v>46</v>
      </c>
      <c r="B59" s="50"/>
      <c r="C59" s="50"/>
      <c r="D59" s="35"/>
      <c r="E59" s="33"/>
      <c r="F59" s="39" t="s">
        <v>18</v>
      </c>
      <c r="G59" s="39" t="s">
        <v>19</v>
      </c>
      <c r="H59" s="39" t="s">
        <v>20</v>
      </c>
      <c r="I59" s="39" t="s">
        <v>21</v>
      </c>
    </row>
    <row r="60" spans="1:9" s="2" customFormat="1" x14ac:dyDescent="0.2">
      <c r="A60" s="51"/>
      <c r="B60" s="29" t="s">
        <v>11</v>
      </c>
      <c r="C60" s="29" t="s">
        <v>12</v>
      </c>
      <c r="D60" s="36"/>
      <c r="E60" s="33"/>
      <c r="F60" s="38"/>
      <c r="G60" s="38"/>
      <c r="H60" s="38"/>
      <c r="I60" s="38"/>
    </row>
    <row r="61" spans="1:9" s="2" customFormat="1" x14ac:dyDescent="0.2">
      <c r="A61" s="20"/>
      <c r="B61" s="31"/>
      <c r="C61" s="31"/>
      <c r="D61" s="30"/>
      <c r="E61" s="5"/>
      <c r="F61" s="38"/>
      <c r="G61" s="38"/>
      <c r="H61" s="38"/>
      <c r="I61" s="38"/>
    </row>
    <row r="62" spans="1:9" s="2" customFormat="1" x14ac:dyDescent="0.2">
      <c r="A62" s="46" t="s">
        <v>47</v>
      </c>
      <c r="B62" s="47">
        <v>2000</v>
      </c>
      <c r="C62" s="47">
        <v>1800</v>
      </c>
      <c r="D62" s="30">
        <f>B62*C62</f>
        <v>3600000</v>
      </c>
      <c r="E62" s="32"/>
      <c r="F62" s="54">
        <f>$D$62</f>
        <v>3600000</v>
      </c>
      <c r="G62" s="54">
        <f t="shared" ref="G62:I62" si="4">$D$62</f>
        <v>3600000</v>
      </c>
      <c r="H62" s="54">
        <f t="shared" si="4"/>
        <v>3600000</v>
      </c>
      <c r="I62" s="54">
        <f t="shared" si="4"/>
        <v>3600000</v>
      </c>
    </row>
    <row r="63" spans="1:9" s="2" customFormat="1" x14ac:dyDescent="0.2">
      <c r="A63" s="46" t="s">
        <v>48</v>
      </c>
      <c r="B63" s="47"/>
      <c r="C63" s="47"/>
      <c r="D63" s="30">
        <v>200000</v>
      </c>
      <c r="E63" s="32"/>
      <c r="F63" s="54">
        <f>D63</f>
        <v>200000</v>
      </c>
      <c r="G63" s="54"/>
      <c r="H63" s="54"/>
      <c r="I63" s="54"/>
    </row>
    <row r="64" spans="1:9" s="2" customFormat="1" x14ac:dyDescent="0.2">
      <c r="A64" s="20"/>
      <c r="B64" s="31"/>
      <c r="C64" s="31"/>
      <c r="D64" s="30"/>
      <c r="E64" s="5"/>
      <c r="F64" s="38"/>
      <c r="G64" s="38"/>
      <c r="H64" s="38"/>
      <c r="I64" s="38"/>
    </row>
    <row r="65" spans="1:9" x14ac:dyDescent="0.2">
      <c r="A65" s="52" t="s">
        <v>49</v>
      </c>
      <c r="B65" s="47"/>
      <c r="C65" s="47"/>
      <c r="D65" s="30"/>
      <c r="E65" s="33"/>
      <c r="F65" s="38"/>
      <c r="G65" s="38"/>
      <c r="H65" s="38"/>
      <c r="I65" s="38"/>
    </row>
    <row r="66" spans="1:9" x14ac:dyDescent="0.2">
      <c r="A66" s="46" t="s">
        <v>3</v>
      </c>
      <c r="B66" s="47"/>
      <c r="C66" s="47"/>
      <c r="D66" s="30">
        <v>150000</v>
      </c>
      <c r="E66" s="32"/>
      <c r="F66" s="54">
        <f>$D$66</f>
        <v>150000</v>
      </c>
      <c r="G66" s="54">
        <f t="shared" ref="G66:H66" si="5">$D$66</f>
        <v>150000</v>
      </c>
      <c r="H66" s="54">
        <f t="shared" si="5"/>
        <v>150000</v>
      </c>
      <c r="I66" s="38"/>
    </row>
    <row r="67" spans="1:9" x14ac:dyDescent="0.2">
      <c r="A67" s="46" t="s">
        <v>50</v>
      </c>
      <c r="B67" s="47"/>
      <c r="C67" s="47"/>
      <c r="D67" s="30">
        <v>200000</v>
      </c>
      <c r="E67" s="32"/>
      <c r="F67" s="54">
        <f>$D$67</f>
        <v>200000</v>
      </c>
      <c r="G67" s="54">
        <f t="shared" ref="G67:H67" si="6">$D$67</f>
        <v>200000</v>
      </c>
      <c r="H67" s="54">
        <f t="shared" si="6"/>
        <v>200000</v>
      </c>
      <c r="I67" s="38"/>
    </row>
    <row r="68" spans="1:9" x14ac:dyDescent="0.2">
      <c r="A68" s="46" t="s">
        <v>51</v>
      </c>
      <c r="B68" s="47"/>
      <c r="C68" s="47"/>
      <c r="D68" s="30">
        <v>150000</v>
      </c>
      <c r="E68" s="32"/>
      <c r="F68" s="54">
        <f>$D$68</f>
        <v>150000</v>
      </c>
      <c r="G68" s="54">
        <f t="shared" ref="G68:H68" si="7">$D$68</f>
        <v>150000</v>
      </c>
      <c r="H68" s="54">
        <f t="shared" si="7"/>
        <v>150000</v>
      </c>
      <c r="I68" s="38"/>
    </row>
    <row r="69" spans="1:9" x14ac:dyDescent="0.2">
      <c r="A69" s="20"/>
      <c r="B69" s="31"/>
      <c r="C69" s="31"/>
      <c r="D69" s="30"/>
      <c r="E69" s="5"/>
      <c r="F69" s="38"/>
      <c r="G69" s="38"/>
      <c r="H69" s="38"/>
      <c r="I69" s="38"/>
    </row>
    <row r="70" spans="1:9" x14ac:dyDescent="0.2">
      <c r="A70" s="46" t="s">
        <v>7</v>
      </c>
      <c r="B70" s="47"/>
      <c r="C70" s="47"/>
      <c r="D70" s="30">
        <v>2435000</v>
      </c>
      <c r="E70" s="32"/>
      <c r="F70" s="54">
        <f>$D$70</f>
        <v>2435000</v>
      </c>
      <c r="G70" s="54">
        <f t="shared" ref="G70:I70" si="8">$D$70</f>
        <v>2435000</v>
      </c>
      <c r="H70" s="54">
        <f t="shared" si="8"/>
        <v>2435000</v>
      </c>
      <c r="I70" s="54">
        <f t="shared" si="8"/>
        <v>2435000</v>
      </c>
    </row>
    <row r="71" spans="1:9" x14ac:dyDescent="0.2">
      <c r="A71" s="20"/>
      <c r="B71" s="31"/>
      <c r="C71" s="31"/>
      <c r="D71" s="30"/>
      <c r="E71" s="5"/>
      <c r="F71" s="38"/>
      <c r="G71" s="38"/>
      <c r="H71" s="38"/>
      <c r="I71" s="38"/>
    </row>
    <row r="72" spans="1:9" x14ac:dyDescent="0.2">
      <c r="A72" s="46" t="s">
        <v>52</v>
      </c>
      <c r="B72" s="47"/>
      <c r="C72" s="47"/>
      <c r="D72" s="30">
        <f>SUM(D61:D71)</f>
        <v>6735000</v>
      </c>
      <c r="E72" s="32"/>
      <c r="F72" s="38"/>
      <c r="G72" s="38"/>
      <c r="H72" s="38"/>
      <c r="I72" s="38"/>
    </row>
    <row r="73" spans="1:9" x14ac:dyDescent="0.2">
      <c r="A73" s="46" t="s">
        <v>53</v>
      </c>
      <c r="B73" s="47"/>
      <c r="C73" s="47"/>
      <c r="D73" s="30">
        <f>D72-D63</f>
        <v>6535000</v>
      </c>
      <c r="E73" s="32"/>
      <c r="F73" s="38"/>
      <c r="G73" s="38"/>
      <c r="H73" s="38"/>
      <c r="I73" s="38"/>
    </row>
    <row r="74" spans="1:9" x14ac:dyDescent="0.2">
      <c r="A74" s="58"/>
      <c r="B74" s="59"/>
      <c r="C74" s="59"/>
      <c r="D74" s="26"/>
      <c r="E74" s="32"/>
      <c r="F74" s="56"/>
      <c r="G74" s="56"/>
      <c r="H74" s="56"/>
      <c r="I74" s="56"/>
    </row>
    <row r="75" spans="1:9" x14ac:dyDescent="0.2">
      <c r="A75" s="55" t="s">
        <v>54</v>
      </c>
      <c r="B75" s="50"/>
      <c r="C75" s="50"/>
      <c r="D75" s="28">
        <v>6035000</v>
      </c>
      <c r="E75" s="32"/>
      <c r="F75" s="57">
        <f>SUM(F60:F74)</f>
        <v>6735000</v>
      </c>
      <c r="G75" s="57">
        <f t="shared" ref="G75:I75" si="9">SUM(G60:G74)</f>
        <v>6535000</v>
      </c>
      <c r="H75" s="57">
        <f t="shared" si="9"/>
        <v>6535000</v>
      </c>
      <c r="I75" s="57">
        <f t="shared" si="9"/>
        <v>6035000</v>
      </c>
    </row>
    <row r="76" spans="1:9" x14ac:dyDescent="0.2">
      <c r="A76" s="5"/>
      <c r="B76" s="5"/>
      <c r="C76" s="5"/>
      <c r="D76" s="23"/>
      <c r="E76" s="5"/>
      <c r="F76" s="31"/>
      <c r="G76" s="31"/>
      <c r="H76" s="31"/>
      <c r="I76" s="31"/>
    </row>
    <row r="77" spans="1:9" x14ac:dyDescent="0.2">
      <c r="A77" s="5"/>
      <c r="B77" s="5"/>
      <c r="C77" s="5"/>
      <c r="D77" s="23"/>
      <c r="E77" s="5"/>
      <c r="F77" s="31"/>
      <c r="G77" s="31"/>
      <c r="H77" s="31"/>
      <c r="I77" s="31"/>
    </row>
    <row r="78" spans="1:9" x14ac:dyDescent="0.2">
      <c r="A78" s="24"/>
      <c r="B78" s="25"/>
      <c r="C78" s="25"/>
      <c r="D78" s="26"/>
      <c r="E78" s="5"/>
      <c r="F78" s="18"/>
      <c r="G78" s="18"/>
      <c r="H78" s="18"/>
      <c r="I78" s="18"/>
    </row>
    <row r="79" spans="1:9" x14ac:dyDescent="0.2">
      <c r="A79" s="21" t="s">
        <v>55</v>
      </c>
      <c r="B79" s="27"/>
      <c r="C79" s="27"/>
      <c r="D79" s="28"/>
      <c r="E79" s="5"/>
      <c r="F79" s="39" t="s">
        <v>18</v>
      </c>
      <c r="G79" s="39" t="s">
        <v>19</v>
      </c>
      <c r="H79" s="39" t="s">
        <v>20</v>
      </c>
      <c r="I79" s="39" t="s">
        <v>21</v>
      </c>
    </row>
    <row r="80" spans="1:9" x14ac:dyDescent="0.2">
      <c r="A80" s="20"/>
      <c r="B80" s="29" t="s">
        <v>11</v>
      </c>
      <c r="C80" s="29" t="s">
        <v>12</v>
      </c>
      <c r="D80" s="30"/>
      <c r="E80" s="5"/>
      <c r="F80" s="38"/>
      <c r="G80" s="38"/>
      <c r="H80" s="38"/>
      <c r="I80" s="38"/>
    </row>
    <row r="81" spans="1:9" x14ac:dyDescent="0.2">
      <c r="A81" s="20"/>
      <c r="B81" s="31"/>
      <c r="C81" s="31"/>
      <c r="D81" s="30"/>
      <c r="E81" s="5"/>
      <c r="F81" s="38"/>
      <c r="G81" s="38"/>
      <c r="H81" s="38"/>
      <c r="I81" s="38"/>
    </row>
    <row r="82" spans="1:9" ht="25.5" x14ac:dyDescent="0.2">
      <c r="A82" s="53" t="s">
        <v>56</v>
      </c>
      <c r="B82" s="47">
        <v>1700</v>
      </c>
      <c r="C82" s="47">
        <v>510</v>
      </c>
      <c r="D82" s="30"/>
      <c r="E82" s="5"/>
      <c r="F82" s="38"/>
      <c r="G82" s="38"/>
      <c r="H82" s="38"/>
      <c r="I82" s="38"/>
    </row>
    <row r="83" spans="1:9" x14ac:dyDescent="0.2">
      <c r="A83" s="24"/>
      <c r="B83" s="25"/>
      <c r="C83" s="25"/>
      <c r="D83" s="26"/>
      <c r="E83" s="5"/>
      <c r="F83" s="56"/>
      <c r="G83" s="56"/>
      <c r="H83" s="56"/>
      <c r="I83" s="56"/>
    </row>
    <row r="84" spans="1:9" x14ac:dyDescent="0.2">
      <c r="A84" s="55" t="s">
        <v>57</v>
      </c>
      <c r="B84" s="50">
        <v>1800</v>
      </c>
      <c r="C84" s="60"/>
      <c r="D84" s="28">
        <f>B84*-C82</f>
        <v>-918000</v>
      </c>
      <c r="E84" s="5"/>
      <c r="F84" s="57">
        <f>$D$84</f>
        <v>-918000</v>
      </c>
      <c r="G84" s="57">
        <f>$D$84</f>
        <v>-918000</v>
      </c>
      <c r="H84" s="57"/>
      <c r="I84" s="57"/>
    </row>
    <row r="85" spans="1:9" x14ac:dyDescent="0.2">
      <c r="A85" s="5"/>
      <c r="B85" s="5"/>
      <c r="C85" s="5"/>
      <c r="D85" s="23"/>
      <c r="E85" s="5"/>
      <c r="F85" s="3"/>
      <c r="G85" s="3"/>
      <c r="H85" s="3"/>
      <c r="I85" s="3"/>
    </row>
    <row r="86" spans="1:9" x14ac:dyDescent="0.2">
      <c r="A86" s="6" t="s">
        <v>29</v>
      </c>
      <c r="B86" s="5"/>
      <c r="C86" s="5"/>
      <c r="D86" s="23"/>
      <c r="E86" s="5"/>
      <c r="F86" s="3"/>
      <c r="G86" s="3"/>
      <c r="H86" s="3"/>
      <c r="I86" s="3"/>
    </row>
    <row r="87" spans="1:9" x14ac:dyDescent="0.2">
      <c r="A87" s="5"/>
      <c r="B87" s="5"/>
      <c r="C87" s="5"/>
      <c r="D87" s="23"/>
      <c r="E87" s="5"/>
      <c r="F87" s="3"/>
      <c r="G87" s="3"/>
      <c r="H87" s="3"/>
      <c r="I87" s="3"/>
    </row>
    <row r="88" spans="1:9" x14ac:dyDescent="0.2">
      <c r="A88" s="5"/>
      <c r="B88" s="5"/>
      <c r="C88" s="5"/>
      <c r="D88" s="23"/>
      <c r="E88" s="5"/>
      <c r="F88" s="3"/>
      <c r="G88" s="3"/>
      <c r="H88" s="3"/>
      <c r="I88" s="3"/>
    </row>
    <row r="89" spans="1:9" x14ac:dyDescent="0.2">
      <c r="A89" s="5" t="s">
        <v>58</v>
      </c>
      <c r="B89" s="5"/>
      <c r="C89" s="5"/>
      <c r="D89" s="23"/>
      <c r="E89" s="5"/>
      <c r="F89" s="3"/>
      <c r="G89" s="3"/>
      <c r="H89" s="3"/>
      <c r="I89" s="3"/>
    </row>
    <row r="90" spans="1:9" x14ac:dyDescent="0.2">
      <c r="A90" s="5" t="s">
        <v>17</v>
      </c>
      <c r="B90" s="5"/>
      <c r="C90" s="5"/>
      <c r="D90" s="23"/>
      <c r="E90" s="5"/>
      <c r="F90" s="3"/>
      <c r="G90" s="3"/>
      <c r="H90" s="3"/>
      <c r="I90" s="3"/>
    </row>
    <row r="91" spans="1:9" x14ac:dyDescent="0.2">
      <c r="A91" s="5"/>
      <c r="B91" s="5"/>
      <c r="C91" s="5"/>
      <c r="D91" s="23"/>
      <c r="E91" s="5"/>
      <c r="F91" s="3"/>
      <c r="G91" s="3"/>
      <c r="H91" s="3"/>
      <c r="I91" s="3"/>
    </row>
    <row r="92" spans="1:9" x14ac:dyDescent="0.2">
      <c r="A92" s="5"/>
      <c r="B92" s="5"/>
      <c r="C92" s="5"/>
      <c r="D92" s="23"/>
      <c r="E92" s="5"/>
      <c r="F92" s="3"/>
      <c r="G92" s="3"/>
      <c r="H92" s="3"/>
      <c r="I92" s="3"/>
    </row>
    <row r="93" spans="1:9" x14ac:dyDescent="0.2">
      <c r="A93" s="5"/>
      <c r="B93" s="5"/>
      <c r="C93" s="5"/>
      <c r="D93" s="23"/>
      <c r="E93" s="5"/>
      <c r="F93" s="3"/>
      <c r="G93" s="3"/>
      <c r="H93" s="3"/>
      <c r="I93" s="3"/>
    </row>
    <row r="94" spans="1:9" x14ac:dyDescent="0.2">
      <c r="A94" s="5"/>
      <c r="B94" s="5"/>
      <c r="C94" s="5"/>
      <c r="D94" s="23"/>
      <c r="E94" s="5"/>
      <c r="F94" s="3"/>
      <c r="G94" s="3"/>
      <c r="H94" s="3"/>
      <c r="I94" s="3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2015-06-16T11:00:00+00:00</MeetingStartDate>
    <EnclosureFileNumber xmlns="d08b57ff-b9b7-4581-975d-98f87b579a51">78584/15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1886585</FusionId>
    <AgendaAccessLevelName xmlns="d08b57ff-b9b7-4581-975d-98f87b579a51">Åben</AgendaAccessLevelName>
    <UNC xmlns="d08b57ff-b9b7-4581-975d-98f87b579a51">1697332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>Budgetforslag vedr. visionsstrategi IT/digitalisering Børn og Unge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ECC678AD-E442-4D5E-90B6-D98F00DC4B94}"/>
</file>

<file path=customXml/itemProps2.xml><?xml version="1.0" encoding="utf-8"?>
<ds:datastoreItem xmlns:ds="http://schemas.openxmlformats.org/officeDocument/2006/customXml" ds:itemID="{1A3129ED-C828-46B1-9209-CF231B906DB0}"/>
</file>

<file path=customXml/itemProps3.xml><?xml version="1.0" encoding="utf-8"?>
<ds:datastoreItem xmlns:ds="http://schemas.openxmlformats.org/officeDocument/2006/customXml" ds:itemID="{491606E8-ABF0-41F9-8E73-1D5B6EF9A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273.02 Budgetforslag vedr visionsstrategi ITdigitalisering Børn og Unge</dc:title>
  <dc:creator>Lissy Andersen</dc:creator>
  <cp:lastModifiedBy>Lissy Andersen</cp:lastModifiedBy>
  <cp:lastPrinted>2015-06-09T10:05:37Z</cp:lastPrinted>
  <dcterms:created xsi:type="dcterms:W3CDTF">1996-11-12T13:28:11Z</dcterms:created>
  <dcterms:modified xsi:type="dcterms:W3CDTF">2015-06-17T08:59:11Z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